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1355" windowHeight="6150" tabRatio="599" firstSheet="2" activeTab="2"/>
  </bookViews>
  <sheets>
    <sheet name="CFOINFO" sheetId="1" state="veryHidden" r:id="rId1"/>
    <sheet name="CFO" sheetId="2" state="veryHidden" r:id="rId2"/>
    <sheet name="SOF with crosswalk" sheetId="3" r:id="rId3"/>
  </sheets>
  <definedNames>
    <definedName name="B">#REF!</definedName>
    <definedName name="C_">#REF!</definedName>
    <definedName name="D">#REF!</definedName>
    <definedName name="D1_">#REF!</definedName>
    <definedName name="DocLink_Note20a_PC">#REF!</definedName>
    <definedName name="DocLink_Note20b_SS">#REF!</definedName>
    <definedName name="DocLink_Note23a">#REF!</definedName>
    <definedName name="DocLink_Note23b">#REF!</definedName>
    <definedName name="E">#REF!</definedName>
    <definedName name="F">#REF!</definedName>
    <definedName name="G">#REF!</definedName>
    <definedName name="_xlnm.Print_Area" localSheetId="2">'SOF with crosswalk'!$A$1:$M$53</definedName>
  </definedNames>
  <calcPr fullCalcOnLoad="1"/>
</workbook>
</file>

<file path=xl/comments3.xml><?xml version="1.0" encoding="utf-8"?>
<comments xmlns="http://schemas.openxmlformats.org/spreadsheetml/2006/main">
  <authors>
    <author>Don Geiger</author>
  </authors>
  <commentList>
    <comment ref="D49" authorId="0">
      <text>
        <r>
          <rPr>
            <b/>
            <sz val="8"/>
            <rFont val="Tahoma"/>
            <family val="0"/>
          </rPr>
          <t>Don Geiger:</t>
        </r>
        <r>
          <rPr>
            <sz val="8"/>
            <rFont val="Tahoma"/>
            <family val="0"/>
          </rPr>
          <t xml:space="preserve">
special treasury
accrued int &amp; disc on debt</t>
        </r>
      </text>
    </comment>
  </commentList>
</comments>
</file>

<file path=xl/sharedStrings.xml><?xml version="1.0" encoding="utf-8"?>
<sst xmlns="http://schemas.openxmlformats.org/spreadsheetml/2006/main" count="82" uniqueCount="82">
  <si>
    <t>Net Cost of Operations from SNC:</t>
  </si>
  <si>
    <t>Adjustment for Items not shown on the SBR, shown on the SCNP:</t>
  </si>
  <si>
    <t>Adjustment for Items not shown on the SCNP, shown on the SBR:</t>
  </si>
  <si>
    <t>Items not shown on the SBR:</t>
  </si>
  <si>
    <t>Items not shown on the SNC:</t>
  </si>
  <si>
    <t>Other</t>
  </si>
  <si>
    <t>A Reconciliation of Total Financing Sources to Total Budgetary Resources</t>
  </si>
  <si>
    <t>Statements of Financing</t>
  </si>
  <si>
    <t>E(6710) E-B(1613X,1623X,1633X)</t>
  </si>
  <si>
    <t>E(5780)</t>
  </si>
  <si>
    <t>E(6199,6800)</t>
  </si>
  <si>
    <t>CR-Credit program collections that increase liab for loan guarantees or allowances for subsidy</t>
  </si>
  <si>
    <t>E(8802)</t>
  </si>
  <si>
    <t>E(6790) only</t>
  </si>
  <si>
    <t>USSGL</t>
  </si>
  <si>
    <t>Acct #</t>
  </si>
  <si>
    <t>SBR Line #1</t>
  </si>
  <si>
    <t>SBR Line #2</t>
  </si>
  <si>
    <t>SBR Line #3B</t>
  </si>
  <si>
    <t>SBR Line #3d</t>
  </si>
  <si>
    <t>SBR Line #4B</t>
  </si>
  <si>
    <t>SBR Line #5</t>
  </si>
  <si>
    <t xml:space="preserve">Unobligated Bals, Beginning Period </t>
  </si>
  <si>
    <t xml:space="preserve">Recoveries of prior year unpaid obligation </t>
  </si>
  <si>
    <t xml:space="preserve">Borrowing Authority </t>
  </si>
  <si>
    <t xml:space="preserve">Spending Authority from Offsetting Collections </t>
  </si>
  <si>
    <t xml:space="preserve">Anticipated Transfers - CY Auth </t>
  </si>
  <si>
    <t xml:space="preserve">Temporarily Not Avail (CR)  </t>
  </si>
  <si>
    <t>SCNP Line #12</t>
  </si>
  <si>
    <t>SCNP Line #13</t>
  </si>
  <si>
    <t>SCNP Line #14</t>
  </si>
  <si>
    <t>SCNP Line #15</t>
  </si>
  <si>
    <t xml:space="preserve">Donations &amp; Forfeitures of Property </t>
  </si>
  <si>
    <t xml:space="preserve">Transfer In/Out w/o Reimbursement </t>
  </si>
  <si>
    <t xml:space="preserve">Imputed Financing cost absorbed by others </t>
  </si>
  <si>
    <t>SBR Line #7</t>
  </si>
  <si>
    <t xml:space="preserve">Total Budgetary Resources from SBR </t>
  </si>
  <si>
    <t xml:space="preserve">Expenses Recognized in Prior Periods </t>
  </si>
  <si>
    <t>same as line 13 current crosswalk,except 2xxx dec</t>
  </si>
  <si>
    <t xml:space="preserve">Depreciation and Amortization  </t>
  </si>
  <si>
    <t>combine lines 13d, 19 &amp; 23 current crosswalk</t>
  </si>
  <si>
    <t>same as line 25 current crosswalk</t>
  </si>
  <si>
    <t xml:space="preserve">Revaluation of Assets or Liability </t>
  </si>
  <si>
    <t>same as line 26 current crosswalk</t>
  </si>
  <si>
    <t>same as line 8 current crosswalk, SCNP line #14</t>
  </si>
  <si>
    <t xml:space="preserve">Acquisition of Assets or Liquidation of Liabilities </t>
  </si>
  <si>
    <t>same as line 15 current crosswalk</t>
  </si>
  <si>
    <t>SBR line 14A</t>
  </si>
  <si>
    <t>SBR line # 19B</t>
  </si>
  <si>
    <t>SBR line #19C</t>
  </si>
  <si>
    <t>SBR Line #9 &amp; 10</t>
  </si>
  <si>
    <t>SBR Line #8</t>
  </si>
  <si>
    <t>CR-Upward/Downward reestimates of credit subsidy expense</t>
  </si>
  <si>
    <t xml:space="preserve"> same as line 21 current crosswalk</t>
  </si>
  <si>
    <t>SCNP Line #16</t>
  </si>
  <si>
    <t>Total Financing Sources</t>
  </si>
  <si>
    <t>Obligations Incurred From SBR:</t>
  </si>
  <si>
    <t xml:space="preserve">Unobligated Balance, end of period </t>
  </si>
  <si>
    <t>Spending Authority from Offsetting Collections</t>
  </si>
  <si>
    <t>Unfunded Costs</t>
  </si>
  <si>
    <t xml:space="preserve">Imputed Costs, absorbed by others </t>
  </si>
  <si>
    <t>Spending Authority from Recoveries</t>
  </si>
  <si>
    <t>Distributed Offsetting Receipts (Exchange)</t>
  </si>
  <si>
    <t>Net Obligations:</t>
  </si>
  <si>
    <t>EX(7110,7111,7112,7180,7190,7210,7211,7212,7280,7290,7300)</t>
  </si>
  <si>
    <t>E-B(2650,2690,2920,2940,2960,2990)</t>
  </si>
  <si>
    <t>E-B(2200,2160,2190,2225,2290,2610,2620,2630)</t>
  </si>
  <si>
    <t>SBR line #2A</t>
  </si>
  <si>
    <t>Exchange Revenue Reported on Net Cost but no budgetary impact</t>
  </si>
  <si>
    <t>Other - Cost not requiring budgetary resources</t>
  </si>
  <si>
    <t>same as line 22 current crosswalk</t>
  </si>
  <si>
    <t>same as line 27 current crosswalk</t>
  </si>
  <si>
    <t>Ordered but not yet Provided</t>
  </si>
  <si>
    <t>E-B(4221,4222)</t>
  </si>
  <si>
    <t>E-B(4801,4802) E(4871,4872,4881,4882)</t>
  </si>
  <si>
    <t>Other - Non Exchange Transactions</t>
  </si>
  <si>
    <t>Other - Budgetary Resources</t>
  </si>
  <si>
    <t xml:space="preserve">4114-Appropriated Trust or Special Fund Receipts </t>
  </si>
  <si>
    <t>--who feels this should be given a separate line?</t>
  </si>
  <si>
    <t>Obligated but not yet Received (Change in Unfilled Customer Orders)</t>
  </si>
  <si>
    <t>A Reconciliation of Budgetary Obligations to Net Cost of Operations</t>
  </si>
  <si>
    <t>Your Agency name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</si>
</sst>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;[Red]\-General_)"/>
    <numFmt numFmtId="165" formatCode="0_)"/>
    <numFmt numFmtId="166" formatCode="#,##0.000_);[Red]\(#,##0.000\)"/>
    <numFmt numFmtId="167" formatCode="&quot;$&quot;#,##0.0000_);[Red]\(&quot;$&quot;#,##0.0000\)"/>
    <numFmt numFmtId="168" formatCode="&quot;$&quot;#,##0.0000000_);[Red]\(&quot;$&quot;#,##0.0000000\)"/>
    <numFmt numFmtId="169" formatCode="0.0%;[Red]\-0.0%"/>
    <numFmt numFmtId="170" formatCode="m/d/yy"/>
    <numFmt numFmtId="171" formatCode="&quot;$&quot;#,##0;[Red]\-&quot;$&quot;#,##0"/>
    <numFmt numFmtId="172" formatCode="#,##0;[Red]\-#,##0"/>
    <numFmt numFmtId="173" formatCode="0_);[Red]\(0\)"/>
    <numFmt numFmtId="174" formatCode="#,##0.0_);[Red]\(#,##0.0\)"/>
    <numFmt numFmtId="175" formatCode="#,##0.0000_);[Red]\(#,##0.0000\)"/>
    <numFmt numFmtId="176" formatCode="#,##0.00000_);[Red]\(#,##0.00000\)"/>
    <numFmt numFmtId="177" formatCode="#,##0.000000_);[Red]\(#,##0.000000\)"/>
    <numFmt numFmtId="178" formatCode="#,##0.0000000_);[Red]\(#,##0.0000000\)"/>
    <numFmt numFmtId="179" formatCode="#,##0.00000000_);[Red]\(#,##0.00000000\)"/>
    <numFmt numFmtId="180" formatCode="_-[$$-2409]* #,##0_-;\-[$$-2409]* #,##0_-;_-[$$-2409]* &quot;-&quot;_-;_-@_-"/>
    <numFmt numFmtId="181" formatCode="_(* #,##0.000_);_(* \(#,##0.000\);_(* &quot;-&quot;??_);_(@_)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_);[Red]\(#,##0\)\ &quot;kg.&quot;"/>
    <numFmt numFmtId="187" formatCode="#,##0\ &quot;kg.&quot;"/>
    <numFmt numFmtId="188" formatCode="#,##0\ &quot;lbs.&quot;"/>
    <numFmt numFmtId="189" formatCode="&quot;$&quot;#,##0.0_);[Red]\(&quot;$&quot;#,##0.0\)"/>
    <numFmt numFmtId="190" formatCode="&quot;$&quot;#,##0"/>
    <numFmt numFmtId="191" formatCode="[$-409]dddd\,\ mmmm\ dd\,\ yyyy"/>
    <numFmt numFmtId="192" formatCode="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;[Red]#,##0"/>
    <numFmt numFmtId="198" formatCode="&quot;$&quot;#,##0.0000"/>
    <numFmt numFmtId="199" formatCode="&quot;$&quot;#,##0.000000"/>
    <numFmt numFmtId="200" formatCode="&quot;$&quot;#,##0.0000000"/>
    <numFmt numFmtId="201" formatCode="&quot;$&quot;#,##0.00"/>
    <numFmt numFmtId="202" formatCode="0_);\(0\)"/>
    <numFmt numFmtId="203" formatCode="0.0%"/>
    <numFmt numFmtId="204" formatCode="_(&quot;$&quot;* #,##0.0_);_(&quot;$&quot;* \(#,##0.0\);_(&quot;$&quot;* &quot;-&quot;??_);_(@_)"/>
    <numFmt numFmtId="205" formatCode="_(&quot;$&quot;* #,##0_);_(&quot;$&quot;* \(#,##0\);_(&quot;$&quot;* &quot;-&quot;??_);_(@_)"/>
  </numFmts>
  <fonts count="25">
    <font>
      <sz val="10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sz val="11"/>
      <name val="Times New Roman"/>
      <family val="1"/>
    </font>
    <font>
      <sz val="8"/>
      <name val="Arial"/>
      <family val="0"/>
    </font>
    <font>
      <sz val="10"/>
      <name val="Garamond"/>
      <family val="1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b/>
      <sz val="11"/>
      <color indexed="8"/>
      <name val="Garamond"/>
      <family val="1"/>
    </font>
    <font>
      <b/>
      <sz val="12"/>
      <color indexed="8"/>
      <name val="Garamond"/>
      <family val="1"/>
    </font>
    <font>
      <b/>
      <sz val="12"/>
      <color indexed="48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Garamond"/>
      <family val="1"/>
    </font>
    <font>
      <sz val="9"/>
      <name val="Garamond"/>
      <family val="1"/>
    </font>
    <font>
      <b/>
      <sz val="14"/>
      <color indexed="48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2"/>
      <name val="Garamond"/>
      <family val="1"/>
    </font>
    <font>
      <b/>
      <u val="single"/>
      <sz val="12"/>
      <color indexed="8"/>
      <name val="Garamond"/>
      <family val="1"/>
    </font>
    <font>
      <sz val="12"/>
      <color indexed="8"/>
      <name val="Garamond"/>
      <family val="1"/>
    </font>
    <font>
      <b/>
      <sz val="14"/>
      <color indexed="8"/>
      <name val="Garamond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gray125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3" fillId="2" borderId="0" applyFill="0" applyProtection="0">
      <alignment/>
    </xf>
  </cellStyleXfs>
  <cellXfs count="91">
    <xf numFmtId="0" fontId="0" fillId="0" borderId="0" xfId="0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8" fillId="0" borderId="0" xfId="0" applyNumberFormat="1" applyFont="1" applyBorder="1" applyAlignment="1" applyProtection="1">
      <alignment wrapText="1"/>
      <protection/>
    </xf>
    <xf numFmtId="37" fontId="6" fillId="0" borderId="0" xfId="0" applyNumberFormat="1" applyFont="1" applyBorder="1" applyAlignment="1">
      <alignment horizontal="center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center" wrapText="1"/>
    </xf>
    <xf numFmtId="37" fontId="5" fillId="0" borderId="0" xfId="0" applyNumberFormat="1" applyFont="1" applyAlignment="1" applyProtection="1">
      <alignment wrapText="1"/>
      <protection/>
    </xf>
    <xf numFmtId="37" fontId="6" fillId="0" borderId="0" xfId="0" applyNumberFormat="1" applyFont="1" applyFill="1" applyBorder="1" applyAlignment="1" applyProtection="1">
      <alignment horizontal="left" wrapText="1" indent="2"/>
      <protection/>
    </xf>
    <xf numFmtId="0" fontId="7" fillId="0" borderId="0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6" fillId="3" borderId="0" xfId="0" applyNumberFormat="1" applyFont="1" applyFill="1" applyBorder="1" applyAlignment="1" applyProtection="1">
      <alignment vertical="top"/>
      <protection/>
    </xf>
    <xf numFmtId="37" fontId="6" fillId="3" borderId="0" xfId="0" applyNumberFormat="1" applyFont="1" applyFill="1" applyBorder="1" applyAlignment="1" applyProtection="1">
      <alignment/>
      <protection/>
    </xf>
    <xf numFmtId="5" fontId="6" fillId="3" borderId="0" xfId="0" applyNumberFormat="1" applyFont="1" applyFill="1" applyBorder="1" applyAlignment="1" applyProtection="1">
      <alignment/>
      <protection/>
    </xf>
    <xf numFmtId="6" fontId="6" fillId="0" borderId="1" xfId="0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 horizontal="right"/>
      <protection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184" fontId="5" fillId="4" borderId="0" xfId="15" applyNumberFormat="1" applyFont="1" applyFill="1" applyBorder="1" applyAlignment="1">
      <alignment horizontal="left" indent="2"/>
    </xf>
    <xf numFmtId="0" fontId="5" fillId="5" borderId="2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37" fontId="5" fillId="0" borderId="6" xfId="0" applyNumberFormat="1" applyFont="1" applyBorder="1" applyAlignment="1" applyProtection="1">
      <alignment/>
      <protection/>
    </xf>
    <xf numFmtId="37" fontId="6" fillId="0" borderId="7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5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/>
      <protection locked="0"/>
    </xf>
    <xf numFmtId="37" fontId="6" fillId="0" borderId="3" xfId="0" applyNumberFormat="1" applyFont="1" applyFill="1" applyBorder="1" applyAlignment="1" applyProtection="1">
      <alignment vertical="top"/>
      <protection locked="0"/>
    </xf>
    <xf numFmtId="37" fontId="5" fillId="0" borderId="4" xfId="0" applyNumberFormat="1" applyFont="1" applyBorder="1" applyAlignment="1" applyProtection="1">
      <alignment/>
      <protection/>
    </xf>
    <xf numFmtId="37" fontId="6" fillId="0" borderId="8" xfId="0" applyNumberFormat="1" applyFont="1" applyFill="1" applyBorder="1" applyAlignment="1" applyProtection="1">
      <alignment horizontal="left" wrapText="1" indent="2"/>
      <protection/>
    </xf>
    <xf numFmtId="37" fontId="6" fillId="0" borderId="8" xfId="0" applyNumberFormat="1" applyFont="1" applyFill="1" applyBorder="1" applyAlignment="1" applyProtection="1">
      <alignment/>
      <protection locked="0"/>
    </xf>
    <xf numFmtId="37" fontId="6" fillId="0" borderId="5" xfId="0" applyNumberFormat="1" applyFont="1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8" xfId="0" applyFont="1" applyBorder="1" applyAlignment="1">
      <alignment/>
    </xf>
    <xf numFmtId="0" fontId="5" fillId="0" borderId="0" xfId="0" applyFont="1" applyAlignment="1">
      <alignment horizontal="center"/>
    </xf>
    <xf numFmtId="6" fontId="6" fillId="0" borderId="0" xfId="0" applyNumberFormat="1" applyFont="1" applyFill="1" applyBorder="1" applyAlignment="1" applyProtection="1">
      <alignment/>
      <protection/>
    </xf>
    <xf numFmtId="37" fontId="6" fillId="0" borderId="0" xfId="0" applyNumberFormat="1" applyFont="1" applyBorder="1" applyAlignment="1">
      <alignment horizontal="left"/>
    </xf>
    <xf numFmtId="37" fontId="5" fillId="0" borderId="0" xfId="0" applyNumberFormat="1" applyFont="1" applyAlignment="1" applyProtection="1">
      <alignment horizontal="left"/>
      <protection/>
    </xf>
    <xf numFmtId="37" fontId="16" fillId="0" borderId="9" xfId="0" applyNumberFormat="1" applyFont="1" applyBorder="1" applyAlignment="1" quotePrefix="1">
      <alignment/>
    </xf>
    <xf numFmtId="37" fontId="17" fillId="4" borderId="0" xfId="0" applyNumberFormat="1" applyFont="1" applyFill="1" applyBorder="1" applyAlignment="1" applyProtection="1">
      <alignment/>
      <protection/>
    </xf>
    <xf numFmtId="0" fontId="18" fillId="4" borderId="0" xfId="0" applyFont="1" applyFill="1" applyBorder="1" applyAlignment="1">
      <alignment/>
    </xf>
    <xf numFmtId="184" fontId="16" fillId="0" borderId="10" xfId="0" applyNumberFormat="1" applyFont="1" applyBorder="1" applyAlignment="1">
      <alignment/>
    </xf>
    <xf numFmtId="43" fontId="18" fillId="4" borderId="0" xfId="15" applyFont="1" applyFill="1" applyBorder="1" applyAlignment="1">
      <alignment horizontal="left" indent="2"/>
    </xf>
    <xf numFmtId="184" fontId="18" fillId="4" borderId="0" xfId="15" applyNumberFormat="1" applyFont="1" applyFill="1" applyBorder="1" applyAlignment="1">
      <alignment horizontal="left" indent="2"/>
    </xf>
    <xf numFmtId="37" fontId="17" fillId="5" borderId="0" xfId="0" applyNumberFormat="1" applyFont="1" applyFill="1" applyBorder="1" applyAlignment="1" applyProtection="1">
      <alignment/>
      <protection/>
    </xf>
    <xf numFmtId="0" fontId="18" fillId="5" borderId="0" xfId="0" applyFont="1" applyFill="1" applyBorder="1" applyAlignment="1">
      <alignment/>
    </xf>
    <xf numFmtId="37" fontId="16" fillId="0" borderId="8" xfId="0" applyNumberFormat="1" applyFont="1" applyFill="1" applyBorder="1" applyAlignment="1">
      <alignment/>
    </xf>
    <xf numFmtId="184" fontId="18" fillId="5" borderId="0" xfId="15" applyNumberFormat="1" applyFont="1" applyFill="1" applyBorder="1" applyAlignment="1">
      <alignment horizontal="left" indent="2"/>
    </xf>
    <xf numFmtId="184" fontId="16" fillId="0" borderId="8" xfId="15" applyNumberFormat="1" applyFont="1" applyFill="1" applyBorder="1" applyAlignment="1">
      <alignment horizontal="left" indent="2"/>
    </xf>
    <xf numFmtId="0" fontId="18" fillId="0" borderId="0" xfId="0" applyFont="1" applyFill="1" applyAlignment="1">
      <alignment/>
    </xf>
    <xf numFmtId="184" fontId="16" fillId="0" borderId="0" xfId="15" applyNumberFormat="1" applyFont="1" applyAlignment="1">
      <alignment/>
    </xf>
    <xf numFmtId="0" fontId="15" fillId="0" borderId="8" xfId="0" applyFont="1" applyBorder="1" applyAlignment="1">
      <alignment/>
    </xf>
    <xf numFmtId="37" fontId="19" fillId="0" borderId="9" xfId="0" applyNumberFormat="1" applyFont="1" applyFill="1" applyBorder="1" applyAlignment="1" applyProtection="1">
      <alignment horizontal="left" wrapText="1"/>
      <protection/>
    </xf>
    <xf numFmtId="37" fontId="18" fillId="0" borderId="0" xfId="0" applyNumberFormat="1" applyFont="1" applyBorder="1" applyAlignment="1" applyProtection="1">
      <alignment wrapText="1"/>
      <protection/>
    </xf>
    <xf numFmtId="37" fontId="18" fillId="0" borderId="0" xfId="0" applyNumberFormat="1" applyFont="1" applyBorder="1" applyAlignment="1" applyProtection="1">
      <alignment/>
      <protection/>
    </xf>
    <xf numFmtId="37" fontId="17" fillId="6" borderId="0" xfId="0" applyNumberFormat="1" applyFont="1" applyFill="1" applyBorder="1" applyAlignment="1" applyProtection="1">
      <alignment wrapText="1"/>
      <protection/>
    </xf>
    <xf numFmtId="37" fontId="18" fillId="6" borderId="0" xfId="0" applyNumberFormat="1" applyFont="1" applyFill="1" applyBorder="1" applyAlignment="1" applyProtection="1">
      <alignment/>
      <protection/>
    </xf>
    <xf numFmtId="37" fontId="20" fillId="6" borderId="0" xfId="0" applyNumberFormat="1" applyFont="1" applyFill="1" applyBorder="1" applyAlignment="1" applyProtection="1">
      <alignment horizontal="left" wrapText="1" indent="2"/>
      <protection/>
    </xf>
    <xf numFmtId="37" fontId="20" fillId="6" borderId="0" xfId="0" applyNumberFormat="1" applyFont="1" applyFill="1" applyBorder="1" applyAlignment="1" applyProtection="1">
      <alignment/>
      <protection locked="0"/>
    </xf>
    <xf numFmtId="0" fontId="18" fillId="6" borderId="0" xfId="0" applyFont="1" applyFill="1" applyBorder="1" applyAlignment="1">
      <alignment horizontal="left" indent="2"/>
    </xf>
    <xf numFmtId="37" fontId="17" fillId="7" borderId="0" xfId="0" applyNumberFormat="1" applyFont="1" applyFill="1" applyBorder="1" applyAlignment="1" applyProtection="1">
      <alignment wrapText="1"/>
      <protection/>
    </xf>
    <xf numFmtId="37" fontId="20" fillId="7" borderId="0" xfId="0" applyNumberFormat="1" applyFont="1" applyFill="1" applyBorder="1" applyAlignment="1" applyProtection="1">
      <alignment/>
      <protection locked="0"/>
    </xf>
    <xf numFmtId="37" fontId="20" fillId="7" borderId="0" xfId="0" applyNumberFormat="1" applyFont="1" applyFill="1" applyBorder="1" applyAlignment="1" applyProtection="1">
      <alignment horizontal="left" wrapText="1" indent="2"/>
      <protection/>
    </xf>
    <xf numFmtId="37" fontId="20" fillId="7" borderId="0" xfId="0" applyNumberFormat="1" applyFont="1" applyFill="1" applyBorder="1" applyAlignment="1" applyProtection="1">
      <alignment vertical="top"/>
      <protection locked="0"/>
    </xf>
    <xf numFmtId="37" fontId="20" fillId="0" borderId="0" xfId="0" applyNumberFormat="1" applyFont="1" applyFill="1" applyBorder="1" applyAlignment="1" applyProtection="1">
      <alignment horizontal="left" wrapText="1" indent="2"/>
      <protection/>
    </xf>
    <xf numFmtId="37" fontId="20" fillId="0" borderId="0" xfId="0" applyNumberFormat="1" applyFont="1" applyFill="1" applyBorder="1" applyAlignment="1" applyProtection="1">
      <alignment vertical="top"/>
      <protection locked="0"/>
    </xf>
    <xf numFmtId="37" fontId="19" fillId="0" borderId="0" xfId="0" applyNumberFormat="1" applyFont="1" applyFill="1" applyBorder="1" applyAlignment="1" applyProtection="1">
      <alignment horizontal="left" wrapText="1" indent="2"/>
      <protection/>
    </xf>
    <xf numFmtId="37" fontId="9" fillId="0" borderId="1" xfId="0" applyNumberFormat="1" applyFont="1" applyFill="1" applyBorder="1" applyAlignment="1" applyProtection="1">
      <alignment/>
      <protection locked="0"/>
    </xf>
    <xf numFmtId="6" fontId="20" fillId="0" borderId="0" xfId="0" applyNumberFormat="1" applyFont="1" applyFill="1" applyBorder="1" applyAlignment="1" applyProtection="1">
      <alignment/>
      <protection locked="0"/>
    </xf>
    <xf numFmtId="184" fontId="5" fillId="0" borderId="0" xfId="0" applyNumberFormat="1" applyFont="1" applyAlignment="1">
      <alignment/>
    </xf>
    <xf numFmtId="37" fontId="19" fillId="0" borderId="0" xfId="0" applyNumberFormat="1" applyFont="1" applyFill="1" applyBorder="1" applyAlignment="1" applyProtection="1">
      <alignment horizontal="left" wrapText="1"/>
      <protection/>
    </xf>
    <xf numFmtId="6" fontId="20" fillId="0" borderId="11" xfId="0" applyNumberFormat="1" applyFont="1" applyFill="1" applyBorder="1" applyAlignment="1" applyProtection="1">
      <alignment/>
      <protection locked="0"/>
    </xf>
    <xf numFmtId="3" fontId="9" fillId="0" borderId="10" xfId="17" applyNumberFormat="1" applyFont="1" applyFill="1" applyBorder="1" applyAlignment="1" applyProtection="1">
      <alignment/>
      <protection locked="0"/>
    </xf>
    <xf numFmtId="38" fontId="9" fillId="0" borderId="0" xfId="0" applyNumberFormat="1" applyFont="1" applyFill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 vertical="top"/>
      <protection/>
    </xf>
    <xf numFmtId="0" fontId="22" fillId="0" borderId="0" xfId="0" applyFont="1" applyAlignment="1">
      <alignment horizontal="left"/>
    </xf>
    <xf numFmtId="0" fontId="23" fillId="0" borderId="0" xfId="0" applyFont="1" applyAlignment="1" quotePrefix="1">
      <alignment horizontal="left"/>
    </xf>
    <xf numFmtId="0" fontId="5" fillId="0" borderId="0" xfId="0" applyFont="1" applyAlignment="1" quotePrefix="1">
      <alignment/>
    </xf>
    <xf numFmtId="0" fontId="15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9" fillId="8" borderId="0" xfId="0" applyFont="1" applyFill="1" applyAlignment="1">
      <alignment horizontal="center"/>
    </xf>
    <xf numFmtId="0" fontId="9" fillId="8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tabl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tabSelected="1" workbookViewId="0" topLeftCell="A1">
      <selection activeCell="G3" sqref="G3"/>
    </sheetView>
  </sheetViews>
  <sheetFormatPr defaultColWidth="12.57421875" defaultRowHeight="12.75"/>
  <cols>
    <col min="1" max="1" width="2.140625" style="2" customWidth="1"/>
    <col min="2" max="2" width="4.421875" style="2" customWidth="1"/>
    <col min="3" max="3" width="72.28125" style="8" customWidth="1"/>
    <col min="4" max="4" width="17.140625" style="2" customWidth="1"/>
    <col min="5" max="5" width="2.7109375" style="2" customWidth="1"/>
    <col min="6" max="6" width="9.00390625" style="2" hidden="1" customWidth="1"/>
    <col min="7" max="7" width="17.00390625" style="2" customWidth="1"/>
    <col min="8" max="8" width="9.00390625" style="2" customWidth="1"/>
    <col min="9" max="9" width="7.57421875" style="2" customWidth="1"/>
    <col min="10" max="10" width="14.57421875" style="2" customWidth="1"/>
    <col min="11" max="16384" width="12.57421875" style="2" customWidth="1"/>
  </cols>
  <sheetData>
    <row r="1" spans="2:9" ht="18.75">
      <c r="B1" s="1"/>
      <c r="C1" s="88" t="s">
        <v>7</v>
      </c>
      <c r="D1" s="88"/>
      <c r="E1" s="88"/>
      <c r="F1" s="88"/>
      <c r="G1" s="90" t="s">
        <v>81</v>
      </c>
      <c r="H1" s="89"/>
      <c r="I1" s="1"/>
    </row>
    <row r="2" spans="3:10" s="1" customFormat="1" ht="12.75">
      <c r="C2" s="7"/>
      <c r="D2" s="4"/>
      <c r="E2" s="4"/>
      <c r="F2" s="4"/>
      <c r="G2" s="4"/>
      <c r="H2" s="4"/>
      <c r="J2" s="43" t="s">
        <v>14</v>
      </c>
    </row>
    <row r="3" spans="2:10" s="1" customFormat="1" ht="19.5" thickBot="1">
      <c r="B3" s="87" t="s">
        <v>6</v>
      </c>
      <c r="C3" s="87"/>
      <c r="D3" s="87"/>
      <c r="E3" s="87"/>
      <c r="F3" s="4"/>
      <c r="G3" s="4"/>
      <c r="H3" s="4"/>
      <c r="J3" s="43" t="s">
        <v>15</v>
      </c>
    </row>
    <row r="4" spans="2:8" s="1" customFormat="1" ht="15.75">
      <c r="B4" s="40">
        <v>1</v>
      </c>
      <c r="C4" s="47" t="s">
        <v>55</v>
      </c>
      <c r="D4" s="50">
        <v>360688</v>
      </c>
      <c r="E4" s="41"/>
      <c r="F4" s="4"/>
      <c r="G4" s="45" t="s">
        <v>54</v>
      </c>
      <c r="H4" s="4"/>
    </row>
    <row r="5" spans="2:8" s="1" customFormat="1" ht="15.75">
      <c r="B5" s="20"/>
      <c r="C5" s="48" t="s">
        <v>2</v>
      </c>
      <c r="D5" s="51"/>
      <c r="E5" s="21"/>
      <c r="F5" s="4"/>
      <c r="G5" s="4"/>
      <c r="H5" s="4"/>
    </row>
    <row r="6" spans="2:8" s="1" customFormat="1" ht="15.75">
      <c r="B6" s="20">
        <v>2</v>
      </c>
      <c r="C6" s="49" t="s">
        <v>22</v>
      </c>
      <c r="D6" s="52">
        <v>69912</v>
      </c>
      <c r="E6" s="21"/>
      <c r="F6" s="4"/>
      <c r="G6" s="45" t="s">
        <v>16</v>
      </c>
      <c r="H6" s="4"/>
    </row>
    <row r="7" spans="2:8" s="1" customFormat="1" ht="15.75">
      <c r="B7" s="20">
        <v>3</v>
      </c>
      <c r="C7" s="49" t="s">
        <v>23</v>
      </c>
      <c r="D7" s="52">
        <v>1286</v>
      </c>
      <c r="E7" s="21"/>
      <c r="F7" s="4"/>
      <c r="G7" s="45" t="s">
        <v>17</v>
      </c>
      <c r="H7" s="4"/>
    </row>
    <row r="8" spans="2:8" s="1" customFormat="1" ht="15.75">
      <c r="B8" s="20">
        <v>4</v>
      </c>
      <c r="C8" s="49" t="s">
        <v>24</v>
      </c>
      <c r="D8" s="52">
        <v>331</v>
      </c>
      <c r="E8" s="21"/>
      <c r="F8" s="4"/>
      <c r="G8" s="45" t="s">
        <v>18</v>
      </c>
      <c r="H8" s="4"/>
    </row>
    <row r="9" spans="2:9" s="1" customFormat="1" ht="15.75">
      <c r="B9" s="20">
        <v>5</v>
      </c>
      <c r="C9" s="49" t="s">
        <v>25</v>
      </c>
      <c r="D9" s="52">
        <f>6286-36</f>
        <v>6250</v>
      </c>
      <c r="E9" s="21"/>
      <c r="F9" s="4"/>
      <c r="G9" s="45" t="s">
        <v>19</v>
      </c>
      <c r="H9" s="4"/>
      <c r="I9" s="78"/>
    </row>
    <row r="10" spans="2:8" s="1" customFormat="1" ht="15.75">
      <c r="B10" s="20">
        <v>6</v>
      </c>
      <c r="C10" s="49" t="s">
        <v>26</v>
      </c>
      <c r="D10" s="52">
        <v>0</v>
      </c>
      <c r="E10" s="21"/>
      <c r="F10" s="4"/>
      <c r="G10" s="45" t="s">
        <v>20</v>
      </c>
      <c r="H10" s="4"/>
    </row>
    <row r="11" spans="2:8" s="1" customFormat="1" ht="15.75">
      <c r="B11" s="20">
        <v>7</v>
      </c>
      <c r="C11" s="49" t="s">
        <v>27</v>
      </c>
      <c r="D11" s="52">
        <v>1957</v>
      </c>
      <c r="E11" s="21"/>
      <c r="F11" s="4"/>
      <c r="G11" s="45" t="s">
        <v>21</v>
      </c>
      <c r="H11" s="4"/>
    </row>
    <row r="12" spans="2:11" s="1" customFormat="1" ht="15.75">
      <c r="B12" s="20">
        <v>8</v>
      </c>
      <c r="C12" s="49" t="s">
        <v>76</v>
      </c>
      <c r="D12" s="52"/>
      <c r="E12" s="21"/>
      <c r="F12" s="4"/>
      <c r="G12" s="45"/>
      <c r="H12" s="4"/>
      <c r="J12" s="85" t="s">
        <v>77</v>
      </c>
      <c r="K12" s="84"/>
    </row>
    <row r="13" spans="2:10" s="1" customFormat="1" ht="15.75">
      <c r="B13" s="20"/>
      <c r="C13" s="22"/>
      <c r="D13" s="52"/>
      <c r="E13" s="21"/>
      <c r="F13" s="4"/>
      <c r="G13" s="4"/>
      <c r="H13" s="4"/>
      <c r="J13" s="86" t="s">
        <v>78</v>
      </c>
    </row>
    <row r="14" spans="2:8" s="1" customFormat="1" ht="12.75">
      <c r="B14" s="20"/>
      <c r="C14" s="22"/>
      <c r="D14" s="23"/>
      <c r="E14" s="21"/>
      <c r="F14" s="4"/>
      <c r="G14" s="4"/>
      <c r="H14" s="4"/>
    </row>
    <row r="15" spans="2:8" s="1" customFormat="1" ht="15.75">
      <c r="B15" s="24"/>
      <c r="C15" s="53" t="s">
        <v>1</v>
      </c>
      <c r="D15" s="25"/>
      <c r="E15" s="26"/>
      <c r="F15" s="4"/>
      <c r="G15" s="4"/>
      <c r="H15" s="4"/>
    </row>
    <row r="16" spans="2:8" s="1" customFormat="1" ht="15.75">
      <c r="B16" s="24">
        <v>9</v>
      </c>
      <c r="C16" s="54" t="s">
        <v>32</v>
      </c>
      <c r="D16" s="56">
        <v>-51</v>
      </c>
      <c r="E16" s="26"/>
      <c r="F16" s="4"/>
      <c r="G16" s="45" t="s">
        <v>28</v>
      </c>
      <c r="H16" s="4"/>
    </row>
    <row r="17" spans="2:8" s="1" customFormat="1" ht="15.75">
      <c r="B17" s="24">
        <v>10</v>
      </c>
      <c r="C17" s="54" t="s">
        <v>33</v>
      </c>
      <c r="D17" s="56">
        <v>133</v>
      </c>
      <c r="E17" s="26"/>
      <c r="F17" s="4"/>
      <c r="G17" s="45" t="s">
        <v>29</v>
      </c>
      <c r="H17" s="4"/>
    </row>
    <row r="18" spans="2:8" s="1" customFormat="1" ht="15.75">
      <c r="B18" s="24">
        <v>11</v>
      </c>
      <c r="C18" s="54" t="s">
        <v>34</v>
      </c>
      <c r="D18" s="56">
        <v>722</v>
      </c>
      <c r="E18" s="26"/>
      <c r="F18" s="4"/>
      <c r="G18" s="45" t="s">
        <v>30</v>
      </c>
      <c r="H18" s="4"/>
    </row>
    <row r="19" spans="2:8" s="1" customFormat="1" ht="15.75">
      <c r="B19" s="24">
        <v>12</v>
      </c>
      <c r="C19" s="54" t="s">
        <v>75</v>
      </c>
      <c r="D19" s="56">
        <v>12104</v>
      </c>
      <c r="E19" s="26"/>
      <c r="F19" s="4"/>
      <c r="G19" s="45" t="s">
        <v>31</v>
      </c>
      <c r="H19" s="4"/>
    </row>
    <row r="20" spans="2:8" s="1" customFormat="1" ht="15.75">
      <c r="B20" s="24"/>
      <c r="C20" s="54"/>
      <c r="D20" s="56"/>
      <c r="E20" s="26"/>
      <c r="F20" s="4"/>
      <c r="G20" s="4"/>
      <c r="H20" s="4"/>
    </row>
    <row r="21" spans="2:8" s="1" customFormat="1" ht="16.5" thickBot="1">
      <c r="B21" s="27">
        <v>13</v>
      </c>
      <c r="C21" s="55" t="s">
        <v>36</v>
      </c>
      <c r="D21" s="57">
        <f>SUM(D4:D20)</f>
        <v>453332</v>
      </c>
      <c r="E21" s="28"/>
      <c r="F21" s="4"/>
      <c r="G21" s="45" t="s">
        <v>35</v>
      </c>
      <c r="H21" s="4"/>
    </row>
    <row r="22" spans="2:8" s="1" customFormat="1" ht="12.75">
      <c r="B22" s="17"/>
      <c r="C22" s="17"/>
      <c r="E22" s="17"/>
      <c r="F22" s="4"/>
      <c r="G22" s="4"/>
      <c r="H22" s="4"/>
    </row>
    <row r="23" spans="2:8" s="1" customFormat="1" ht="15.75">
      <c r="B23" s="17">
        <v>14</v>
      </c>
      <c r="C23" s="58" t="s">
        <v>57</v>
      </c>
      <c r="D23" s="59">
        <f>-14572-40084-10014</f>
        <v>-64670</v>
      </c>
      <c r="E23" s="17"/>
      <c r="F23" s="4"/>
      <c r="G23" s="45" t="s">
        <v>50</v>
      </c>
      <c r="H23" s="4"/>
    </row>
    <row r="24" spans="3:10" s="1" customFormat="1" ht="12.75">
      <c r="C24" s="7"/>
      <c r="D24" s="4"/>
      <c r="E24" s="4"/>
      <c r="F24" s="4"/>
      <c r="G24" s="4"/>
      <c r="H24" s="4"/>
      <c r="J24" s="78"/>
    </row>
    <row r="25" spans="3:10" s="1" customFormat="1" ht="19.5" thickBot="1">
      <c r="C25" s="60" t="s">
        <v>80</v>
      </c>
      <c r="D25" s="42"/>
      <c r="E25" s="42"/>
      <c r="F25" s="10">
        <v>2004</v>
      </c>
      <c r="G25" s="10"/>
      <c r="H25" s="10"/>
      <c r="J25" s="78"/>
    </row>
    <row r="26" spans="2:10" ht="15.75">
      <c r="B26" s="29">
        <v>15</v>
      </c>
      <c r="C26" s="61" t="s">
        <v>56</v>
      </c>
      <c r="D26" s="81">
        <f>D21+D23</f>
        <v>388662</v>
      </c>
      <c r="E26" s="30"/>
      <c r="F26" s="16">
        <v>360785</v>
      </c>
      <c r="G26" s="45" t="s">
        <v>51</v>
      </c>
      <c r="H26" s="4"/>
      <c r="J26" s="1"/>
    </row>
    <row r="27" spans="2:10" ht="15.75">
      <c r="B27" s="31">
        <v>16</v>
      </c>
      <c r="C27" s="73" t="s">
        <v>58</v>
      </c>
      <c r="D27" s="77">
        <v>-6212</v>
      </c>
      <c r="E27" s="34"/>
      <c r="F27" s="44"/>
      <c r="G27" s="6" t="s">
        <v>48</v>
      </c>
      <c r="H27" s="44"/>
      <c r="J27" s="1"/>
    </row>
    <row r="28" spans="2:10" ht="15.75">
      <c r="B28" s="31">
        <v>17</v>
      </c>
      <c r="C28" s="73" t="s">
        <v>61</v>
      </c>
      <c r="D28" s="77">
        <v>-1286</v>
      </c>
      <c r="E28" s="34"/>
      <c r="F28" s="44"/>
      <c r="G28" s="6" t="s">
        <v>67</v>
      </c>
      <c r="H28" s="44"/>
      <c r="J28" s="1"/>
    </row>
    <row r="29" spans="2:10" ht="15.75">
      <c r="B29" s="31">
        <v>18</v>
      </c>
      <c r="C29" s="73" t="s">
        <v>62</v>
      </c>
      <c r="D29" s="80">
        <v>-15649</v>
      </c>
      <c r="E29" s="34"/>
      <c r="F29" s="44"/>
      <c r="G29" s="6" t="s">
        <v>49</v>
      </c>
      <c r="H29" s="44"/>
      <c r="J29" s="1"/>
    </row>
    <row r="30" spans="2:8" ht="15.75">
      <c r="B30" s="31">
        <v>19</v>
      </c>
      <c r="C30" s="79" t="s">
        <v>63</v>
      </c>
      <c r="D30" s="82">
        <f>SUM(D26:D29)</f>
        <v>365515</v>
      </c>
      <c r="E30" s="34"/>
      <c r="F30" s="44"/>
      <c r="G30" s="45"/>
      <c r="H30" s="44"/>
    </row>
    <row r="31" spans="2:5" ht="15.75">
      <c r="B31" s="31"/>
      <c r="C31" s="62"/>
      <c r="D31" s="63"/>
      <c r="E31" s="32"/>
    </row>
    <row r="32" spans="2:5" ht="15.75">
      <c r="B32" s="31"/>
      <c r="C32" s="64" t="s">
        <v>3</v>
      </c>
      <c r="D32" s="65"/>
      <c r="E32" s="32"/>
    </row>
    <row r="33" spans="2:10" ht="15.75">
      <c r="B33" s="31">
        <v>20</v>
      </c>
      <c r="C33" s="66" t="s">
        <v>37</v>
      </c>
      <c r="D33" s="65">
        <f>-432</f>
        <v>-432</v>
      </c>
      <c r="E33" s="33"/>
      <c r="F33" s="15">
        <v>24</v>
      </c>
      <c r="G33" s="2" t="s">
        <v>38</v>
      </c>
      <c r="J33" s="2" t="s">
        <v>13</v>
      </c>
    </row>
    <row r="34" spans="2:10" ht="15.75">
      <c r="B34" s="31">
        <v>21</v>
      </c>
      <c r="C34" s="66" t="s">
        <v>59</v>
      </c>
      <c r="D34" s="67">
        <f>141+9</f>
        <v>150</v>
      </c>
      <c r="E34" s="34"/>
      <c r="F34" s="14"/>
      <c r="G34" s="2" t="s">
        <v>40</v>
      </c>
      <c r="I34" s="19"/>
      <c r="J34" s="2" t="s">
        <v>66</v>
      </c>
    </row>
    <row r="35" spans="2:10" ht="15.75">
      <c r="B35" s="31"/>
      <c r="C35" s="66"/>
      <c r="D35" s="67"/>
      <c r="E35" s="34"/>
      <c r="F35" s="14"/>
      <c r="I35" s="19"/>
      <c r="J35" s="2" t="s">
        <v>65</v>
      </c>
    </row>
    <row r="36" spans="2:10" ht="15.75">
      <c r="B36" s="31">
        <v>22</v>
      </c>
      <c r="C36" s="66" t="s">
        <v>39</v>
      </c>
      <c r="D36" s="67">
        <v>612</v>
      </c>
      <c r="E36" s="34"/>
      <c r="F36" s="14">
        <v>529</v>
      </c>
      <c r="G36" s="2" t="s">
        <v>41</v>
      </c>
      <c r="J36" s="2" t="s">
        <v>8</v>
      </c>
    </row>
    <row r="37" spans="2:10" ht="15.75">
      <c r="B37" s="31">
        <v>23</v>
      </c>
      <c r="C37" s="66" t="s">
        <v>42</v>
      </c>
      <c r="D37" s="67">
        <v>-714</v>
      </c>
      <c r="E37" s="34"/>
      <c r="F37" s="14">
        <v>323</v>
      </c>
      <c r="G37" s="2" t="s">
        <v>43</v>
      </c>
      <c r="J37" s="2" t="s">
        <v>64</v>
      </c>
    </row>
    <row r="38" spans="2:10" ht="14.25" customHeight="1">
      <c r="B38" s="31">
        <v>24</v>
      </c>
      <c r="C38" s="66" t="s">
        <v>60</v>
      </c>
      <c r="D38" s="67">
        <v>722</v>
      </c>
      <c r="E38" s="34"/>
      <c r="F38" s="6"/>
      <c r="G38" s="2" t="s">
        <v>44</v>
      </c>
      <c r="J38" s="2" t="s">
        <v>9</v>
      </c>
    </row>
    <row r="39" spans="2:7" ht="15.75">
      <c r="B39" s="31">
        <v>25</v>
      </c>
      <c r="C39" s="68" t="s">
        <v>68</v>
      </c>
      <c r="D39" s="67">
        <v>-211</v>
      </c>
      <c r="E39" s="34"/>
      <c r="F39" s="6"/>
      <c r="G39" s="2" t="s">
        <v>70</v>
      </c>
    </row>
    <row r="40" spans="2:10" ht="31.5">
      <c r="B40" s="31">
        <v>26</v>
      </c>
      <c r="C40" s="66" t="s">
        <v>52</v>
      </c>
      <c r="D40" s="67">
        <v>1</v>
      </c>
      <c r="E40" s="34"/>
      <c r="F40" s="6"/>
      <c r="G40" s="46" t="s">
        <v>53</v>
      </c>
      <c r="J40" s="2" t="s">
        <v>10</v>
      </c>
    </row>
    <row r="41" spans="2:7" ht="14.25" customHeight="1">
      <c r="B41" s="31">
        <v>27</v>
      </c>
      <c r="C41" s="66" t="s">
        <v>69</v>
      </c>
      <c r="D41" s="67">
        <v>0</v>
      </c>
      <c r="E41" s="34"/>
      <c r="F41" s="14"/>
      <c r="G41" s="2" t="s">
        <v>71</v>
      </c>
    </row>
    <row r="42" spans="2:5" ht="14.25" customHeight="1">
      <c r="B42" s="31"/>
      <c r="C42" s="66"/>
      <c r="D42" s="67"/>
      <c r="E42" s="34"/>
    </row>
    <row r="43" spans="2:7" ht="15.75">
      <c r="B43" s="31"/>
      <c r="C43" s="66"/>
      <c r="D43" s="67"/>
      <c r="E43" s="34"/>
      <c r="F43" s="6"/>
      <c r="G43" s="6"/>
    </row>
    <row r="44" spans="2:8" ht="15.75">
      <c r="B44" s="31"/>
      <c r="C44" s="69" t="s">
        <v>4</v>
      </c>
      <c r="D44" s="70"/>
      <c r="E44" s="34"/>
      <c r="F44" s="6"/>
      <c r="G44" s="6"/>
      <c r="H44" s="6"/>
    </row>
    <row r="45" spans="2:10" ht="15.75">
      <c r="B45" s="31">
        <v>28</v>
      </c>
      <c r="C45" s="71" t="s">
        <v>45</v>
      </c>
      <c r="D45" s="70">
        <v>-522</v>
      </c>
      <c r="E45" s="34"/>
      <c r="F45" s="14">
        <v>563</v>
      </c>
      <c r="G45" s="6" t="s">
        <v>46</v>
      </c>
      <c r="J45" s="2" t="s">
        <v>12</v>
      </c>
    </row>
    <row r="46" spans="2:10" ht="15" customHeight="1">
      <c r="B46" s="31">
        <v>29</v>
      </c>
      <c r="C46" s="71" t="s">
        <v>79</v>
      </c>
      <c r="D46" s="72">
        <v>-4384</v>
      </c>
      <c r="E46" s="35"/>
      <c r="F46" s="13">
        <v>6713</v>
      </c>
      <c r="G46" s="6"/>
      <c r="J46" s="2" t="s">
        <v>73</v>
      </c>
    </row>
    <row r="47" spans="2:10" ht="15" customHeight="1">
      <c r="B47" s="31">
        <v>30</v>
      </c>
      <c r="C47" s="71" t="s">
        <v>72</v>
      </c>
      <c r="D47" s="72">
        <v>0</v>
      </c>
      <c r="E47" s="35"/>
      <c r="F47" s="13"/>
      <c r="G47" s="6"/>
      <c r="J47" s="2" t="s">
        <v>74</v>
      </c>
    </row>
    <row r="48" spans="2:9" ht="31.5">
      <c r="B48" s="83">
        <v>31</v>
      </c>
      <c r="C48" s="71" t="s">
        <v>11</v>
      </c>
      <c r="D48" s="70">
        <v>7</v>
      </c>
      <c r="E48" s="34"/>
      <c r="F48" s="14"/>
      <c r="G48" s="6" t="s">
        <v>47</v>
      </c>
      <c r="I48" s="12"/>
    </row>
    <row r="49" spans="2:9" ht="15.75">
      <c r="B49" s="31">
        <v>32</v>
      </c>
      <c r="C49" s="71" t="s">
        <v>5</v>
      </c>
      <c r="D49" s="70">
        <f>-15677+7313+2060+9879+550</f>
        <v>4125</v>
      </c>
      <c r="E49" s="34"/>
      <c r="F49" s="14"/>
      <c r="G49" s="6"/>
      <c r="I49" s="12"/>
    </row>
    <row r="50" spans="2:9" ht="15.75">
      <c r="B50" s="31"/>
      <c r="C50" s="71"/>
      <c r="D50" s="70"/>
      <c r="E50" s="34"/>
      <c r="F50" s="14"/>
      <c r="G50" s="6"/>
      <c r="I50" s="12"/>
    </row>
    <row r="51" spans="2:10" ht="15.75">
      <c r="B51" s="31"/>
      <c r="C51" s="73"/>
      <c r="D51" s="74"/>
      <c r="E51" s="35"/>
      <c r="F51" s="13"/>
      <c r="G51" s="6"/>
      <c r="I51" s="12"/>
      <c r="J51" s="18"/>
    </row>
    <row r="52" spans="2:10" ht="15.75">
      <c r="B52" s="31">
        <v>32</v>
      </c>
      <c r="C52" s="75" t="s">
        <v>0</v>
      </c>
      <c r="D52" s="76">
        <f>SUM(D30:D51)</f>
        <v>364869</v>
      </c>
      <c r="E52" s="34"/>
      <c r="F52" s="6"/>
      <c r="G52" s="6"/>
      <c r="H52" s="6"/>
      <c r="J52" s="18"/>
    </row>
    <row r="53" spans="2:10" ht="13.5" thickBot="1">
      <c r="B53" s="36"/>
      <c r="C53" s="37"/>
      <c r="D53" s="38"/>
      <c r="E53" s="39"/>
      <c r="F53" s="6"/>
      <c r="G53" s="6"/>
      <c r="H53" s="6"/>
      <c r="J53" s="18"/>
    </row>
    <row r="54" spans="3:8" ht="12.75">
      <c r="C54" s="9"/>
      <c r="D54" s="5"/>
      <c r="E54" s="5"/>
      <c r="F54" s="6"/>
      <c r="G54" s="6"/>
      <c r="H54" s="6"/>
    </row>
    <row r="55" spans="3:8" ht="15">
      <c r="C55" s="3"/>
      <c r="D55" s="11"/>
      <c r="E55" s="11"/>
      <c r="F55" s="11"/>
      <c r="G55" s="11"/>
      <c r="H55" s="11"/>
    </row>
  </sheetData>
  <sheetProtection/>
  <mergeCells count="2">
    <mergeCell ref="B3:E3"/>
    <mergeCell ref="C1:F1"/>
  </mergeCells>
  <printOptions/>
  <pageMargins left="0.2" right="0.2" top="0.27" bottom="0.37" header="0.23" footer="0.16"/>
  <pageSetup horizontalDpi="300" verticalDpi="300" orientation="landscape" scale="69" r:id="rId3"/>
  <headerFooter alignWithMargins="0">
    <oddFooter>&amp;L&amp;D &amp;T&amp;R&amp;F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EunJ</dc:creator>
  <cp:keywords/>
  <dc:description/>
  <cp:lastModifiedBy>Don Geiger</cp:lastModifiedBy>
  <cp:lastPrinted>2007-01-29T22:46:08Z</cp:lastPrinted>
  <dcterms:created xsi:type="dcterms:W3CDTF">2002-07-23T14:16:42Z</dcterms:created>
  <dcterms:modified xsi:type="dcterms:W3CDTF">2007-02-12T20:53:49Z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-119843902</vt:i4>
  </property>
  <property fmtid="{D5CDD505-2E9C-101B-9397-08002B2CF9AE}" pid="3" name="_EmailSubject">
    <vt:lpwstr>Wed 1pm SOF workgroup meeting</vt:lpwstr>
  </property>
  <property fmtid="{D5CDD505-2E9C-101B-9397-08002B2CF9AE}" pid="4" name="_AuthorEmail">
    <vt:lpwstr>Donald.Geiger@do.treas.gov</vt:lpwstr>
  </property>
  <property fmtid="{D5CDD505-2E9C-101B-9397-08002B2CF9AE}" pid="5" name="_AuthorEmailDisplayName">
    <vt:lpwstr>Geiger, Donald</vt:lpwstr>
  </property>
  <property fmtid="{D5CDD505-2E9C-101B-9397-08002B2CF9AE}" pid="6" name="_PreviousAdHocReviewCycleID">
    <vt:i4>-40026366</vt:i4>
  </property>
  <property fmtid="{D5CDD505-2E9C-101B-9397-08002B2CF9AE}" pid="7" name="_ReviewingToolsShownOnce">
    <vt:lpwstr/>
  </property>
</Properties>
</file>